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g\gud\home\MBerzanskis\Tvarkos\Tinklu kodeksai\NPST\Taisyklės 2022\Taisyklės_Kiemenai bundled\"/>
    </mc:Choice>
  </mc:AlternateContent>
  <xr:revisionPtr revIDLastSave="0" documentId="13_ncr:1_{502AEC45-1CAC-45A4-996E-ABF0D20AE166}" xr6:coauthVersionLast="47" xr6:coauthVersionMax="47" xr10:uidLastSave="{00000000-0000-0000-0000-000000000000}"/>
  <bookViews>
    <workbookView xWindow="-108" yWindow="-108" windowWidth="23256" windowHeight="12576" xr2:uid="{96774A2C-8E75-460B-92D1-2764169784E2}"/>
  </bookViews>
  <sheets>
    <sheet name="Metiniai" sheetId="2" r:id="rId1"/>
    <sheet name="Ketvirtiniai" sheetId="4" r:id="rId2"/>
    <sheet name="Monthly" sheetId="5" r:id="rId3"/>
    <sheet name="Daily" sheetId="6" r:id="rId4"/>
    <sheet name="Within-day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5" l="1"/>
  <c r="E17" i="6"/>
  <c r="E16" i="6"/>
  <c r="E15" i="6"/>
  <c r="E14" i="6"/>
  <c r="E13" i="6"/>
  <c r="E12" i="6"/>
  <c r="E11" i="6"/>
  <c r="E10" i="6"/>
  <c r="E9" i="6"/>
  <c r="E8" i="6"/>
  <c r="E7" i="6"/>
  <c r="E6" i="6"/>
  <c r="J17" i="5"/>
  <c r="I17" i="5"/>
  <c r="H16" i="5"/>
  <c r="H17" i="5" s="1"/>
  <c r="G16" i="5"/>
  <c r="G17" i="5" s="1"/>
  <c r="F15" i="5"/>
  <c r="F16" i="5" s="1"/>
  <c r="F17" i="5" s="1"/>
  <c r="E15" i="5"/>
  <c r="E16" i="5" s="1"/>
  <c r="E17" i="5" s="1"/>
  <c r="J14" i="5"/>
  <c r="I14" i="5"/>
  <c r="H13" i="5"/>
  <c r="H14" i="5" s="1"/>
  <c r="G13" i="5"/>
  <c r="G14" i="5" s="1"/>
  <c r="F12" i="5"/>
  <c r="F13" i="5" s="1"/>
  <c r="F14" i="5" s="1"/>
  <c r="E12" i="5"/>
  <c r="E13" i="5" s="1"/>
  <c r="E14" i="5" s="1"/>
  <c r="J11" i="5"/>
  <c r="I11" i="5"/>
  <c r="H10" i="5"/>
  <c r="H11" i="5" s="1"/>
  <c r="G11" i="5"/>
  <c r="F9" i="5"/>
  <c r="F10" i="5" s="1"/>
  <c r="F11" i="5" s="1"/>
  <c r="E9" i="5"/>
  <c r="E10" i="5" s="1"/>
  <c r="E11" i="5" s="1"/>
  <c r="J8" i="5"/>
  <c r="I8" i="5"/>
  <c r="H7" i="5"/>
  <c r="H8" i="5" s="1"/>
  <c r="G7" i="5"/>
  <c r="G8" i="5" s="1"/>
  <c r="F6" i="5"/>
  <c r="F7" i="5" s="1"/>
  <c r="F8" i="5" s="1"/>
  <c r="E6" i="5"/>
  <c r="E7" i="5" s="1"/>
  <c r="E8" i="5" s="1"/>
  <c r="L9" i="4"/>
  <c r="K9" i="4"/>
  <c r="J8" i="4"/>
  <c r="J9" i="4" s="1"/>
  <c r="I8" i="4"/>
  <c r="I9" i="4" s="1"/>
  <c r="H7" i="4"/>
  <c r="H8" i="4" s="1"/>
  <c r="H9" i="4" s="1"/>
  <c r="G7" i="4"/>
  <c r="G8" i="4" s="1"/>
  <c r="G9" i="4" s="1"/>
  <c r="E6" i="2"/>
  <c r="F6" i="2"/>
  <c r="E6" i="4" l="1"/>
  <c r="E7" i="4" s="1"/>
  <c r="E8" i="4" s="1"/>
  <c r="E9" i="4" s="1"/>
  <c r="F6" i="4"/>
  <c r="F7" i="4" s="1"/>
  <c r="F8" i="4" s="1"/>
  <c r="F9" i="4" s="1"/>
</calcChain>
</file>

<file path=xl/sharedStrings.xml><?xml version="1.0" encoding="utf-8"?>
<sst xmlns="http://schemas.openxmlformats.org/spreadsheetml/2006/main" count="112" uniqueCount="23">
  <si>
    <t>Q1</t>
  </si>
  <si>
    <t>Q2</t>
  </si>
  <si>
    <t>Q3</t>
  </si>
  <si>
    <t>Q4</t>
  </si>
  <si>
    <t>Y22/23</t>
  </si>
  <si>
    <t>n.a.</t>
  </si>
  <si>
    <t>KIEMĖNŲ SUJUNGIMO TAŠKO PAJĖGUMŲPASKIRSTYMO KALENDORIUS</t>
  </si>
  <si>
    <t>Pajėgumų produktas</t>
  </si>
  <si>
    <t>Užsakymo terminai</t>
  </si>
  <si>
    <t>Metinis</t>
  </si>
  <si>
    <t>Laikotarpio pradžia</t>
  </si>
  <si>
    <t>Laikotarpio pabaiga</t>
  </si>
  <si>
    <t>Pajėgumų užsakymo pabaiga</t>
  </si>
  <si>
    <r>
      <t>*Pajėgumų užsakymas prasideda</t>
    </r>
    <r>
      <rPr>
        <sz val="11"/>
        <rFont val="Calibri"/>
        <family val="2"/>
        <scheme val="minor"/>
      </rPr>
      <t xml:space="preserve"> 5.00</t>
    </r>
    <r>
      <rPr>
        <sz val="11"/>
        <color theme="1"/>
        <rFont val="Calibri"/>
        <family val="2"/>
        <charset val="186"/>
        <scheme val="minor"/>
      </rPr>
      <t xml:space="preserve"> UTC (žiemos laiku) arba 4:00 UTC (vasaros laku).</t>
    </r>
  </si>
  <si>
    <t>Pajėgumų užsakymo pradžia</t>
  </si>
  <si>
    <r>
      <t>*Pajėgumų užsakymas pasibaigia</t>
    </r>
    <r>
      <rPr>
        <sz val="11"/>
        <rFont val="Calibri"/>
        <family val="2"/>
        <scheme val="minor"/>
      </rPr>
      <t xml:space="preserve"> 5.00</t>
    </r>
    <r>
      <rPr>
        <sz val="11"/>
        <color theme="1"/>
        <rFont val="Calibri"/>
        <family val="2"/>
        <charset val="186"/>
        <scheme val="minor"/>
      </rPr>
      <t xml:space="preserve"> UTC (žiemos laiku) arba 4:00 UTC (vasaros laku).</t>
    </r>
  </si>
  <si>
    <t>Ketvirtiniai</t>
  </si>
  <si>
    <t>Mėnesiniai</t>
  </si>
  <si>
    <t>Paros</t>
  </si>
  <si>
    <t>Einamosios paros</t>
  </si>
  <si>
    <t>D-1 paros 15.00 EET (EEST)</t>
  </si>
  <si>
    <t>D-1 paros 17.00 EET (EEST)</t>
  </si>
  <si>
    <t xml:space="preserve">3 iki dujų paros pabaigos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</si>
</sst>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14" fontId="0" fillId="2" borderId="1" xfId="0" applyNumberFormat="1" applyFill="1" applyBorder="1" applyAlignment="1">
      <alignment horizontal="center"/>
    </xf>
    <xf numFmtId="0" fontId="3" fillId="2" borderId="1" xfId="0" applyFont="1" applyFill="1" applyBorder="1"/>
    <xf numFmtId="14" fontId="3" fillId="2" borderId="1" xfId="0" applyNumberFormat="1" applyFont="1" applyFill="1" applyBorder="1" applyAlignment="1">
      <alignment horizontal="center"/>
    </xf>
    <xf numFmtId="14" fontId="3" fillId="2" borderId="6" xfId="0" applyNumberFormat="1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14" fontId="3" fillId="3" borderId="6" xfId="0" applyNumberFormat="1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4" fontId="0" fillId="3" borderId="5" xfId="0" applyNumberFormat="1" applyFill="1" applyBorder="1" applyAlignment="1">
      <alignment horizontal="center"/>
    </xf>
    <xf numFmtId="14" fontId="0" fillId="3" borderId="6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5" xfId="0" applyFill="1" applyBorder="1"/>
    <xf numFmtId="0" fontId="0" fillId="3" borderId="6" xfId="0" applyFill="1" applyBorder="1"/>
    <xf numFmtId="0" fontId="0" fillId="4" borderId="0" xfId="0" applyFill="1"/>
    <xf numFmtId="0" fontId="2" fillId="4" borderId="0" xfId="0" applyFont="1" applyFill="1"/>
    <xf numFmtId="0" fontId="0" fillId="4" borderId="0" xfId="0" applyFill="1" applyAlignment="1">
      <alignment horizontal="left"/>
    </xf>
    <xf numFmtId="0" fontId="3" fillId="4" borderId="0" xfId="0" applyFont="1" applyFill="1" applyBorder="1" applyAlignment="1"/>
    <xf numFmtId="0" fontId="3" fillId="4" borderId="0" xfId="0" applyFont="1" applyFill="1"/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17" fontId="3" fillId="2" borderId="1" xfId="0" applyNumberFormat="1" applyFont="1" applyFill="1" applyBorder="1" applyAlignment="1">
      <alignment horizontal="left"/>
    </xf>
    <xf numFmtId="17" fontId="3" fillId="2" borderId="5" xfId="0" applyNumberFormat="1" applyFont="1" applyFill="1" applyBorder="1" applyAlignment="1">
      <alignment horizontal="left"/>
    </xf>
    <xf numFmtId="17" fontId="3" fillId="2" borderId="6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21396-ADEE-4462-A2FB-DB2190F330D7}">
  <dimension ref="B2:I9"/>
  <sheetViews>
    <sheetView tabSelected="1" workbookViewId="0">
      <selection activeCell="B3" sqref="B3"/>
    </sheetView>
  </sheetViews>
  <sheetFormatPr defaultColWidth="9.109375" defaultRowHeight="14.4" x14ac:dyDescent="0.3"/>
  <cols>
    <col min="1" max="2" width="9.109375" style="20"/>
    <col min="3" max="4" width="13.5546875" style="20" customWidth="1"/>
    <col min="5" max="5" width="17.5546875" style="20" bestFit="1" customWidth="1"/>
    <col min="6" max="6" width="17.44140625" style="20" customWidth="1"/>
    <col min="7" max="7" width="12" style="20" bestFit="1" customWidth="1"/>
    <col min="8" max="8" width="12.5546875" style="20" bestFit="1" customWidth="1"/>
    <col min="9" max="9" width="12" style="20" bestFit="1" customWidth="1"/>
    <col min="10" max="10" width="12.5546875" style="20" bestFit="1" customWidth="1"/>
    <col min="11" max="11" width="11" style="20" bestFit="1" customWidth="1"/>
    <col min="12" max="12" width="11.6640625" style="20" bestFit="1" customWidth="1"/>
    <col min="13" max="13" width="11" style="20" bestFit="1" customWidth="1"/>
    <col min="14" max="16384" width="9.109375" style="20"/>
  </cols>
  <sheetData>
    <row r="2" spans="2:9" x14ac:dyDescent="0.3">
      <c r="B2" s="21" t="s">
        <v>6</v>
      </c>
    </row>
    <row r="3" spans="2:9" x14ac:dyDescent="0.3">
      <c r="B3" s="21"/>
    </row>
    <row r="4" spans="2:9" x14ac:dyDescent="0.3">
      <c r="B4" s="27" t="s">
        <v>7</v>
      </c>
      <c r="C4" s="27"/>
      <c r="D4" s="27"/>
      <c r="E4" s="28" t="s">
        <v>8</v>
      </c>
      <c r="F4" s="28"/>
    </row>
    <row r="5" spans="2:9" ht="28.8" x14ac:dyDescent="0.3">
      <c r="B5" s="1" t="s">
        <v>9</v>
      </c>
      <c r="C5" s="34" t="s">
        <v>10</v>
      </c>
      <c r="D5" s="34" t="s">
        <v>11</v>
      </c>
      <c r="E5" s="35" t="s">
        <v>14</v>
      </c>
      <c r="F5" s="36" t="s">
        <v>12</v>
      </c>
      <c r="G5" s="25"/>
    </row>
    <row r="6" spans="2:9" x14ac:dyDescent="0.3">
      <c r="B6" s="2" t="s">
        <v>4</v>
      </c>
      <c r="C6" s="3">
        <v>44835</v>
      </c>
      <c r="D6" s="3">
        <v>45199</v>
      </c>
      <c r="E6" s="8">
        <f>C6-26</f>
        <v>44809</v>
      </c>
      <c r="F6" s="9">
        <f>C6-23</f>
        <v>44812</v>
      </c>
      <c r="G6" s="25"/>
      <c r="H6" s="25"/>
    </row>
    <row r="7" spans="2:9" x14ac:dyDescent="0.3">
      <c r="C7" s="26"/>
      <c r="D7" s="26"/>
      <c r="E7" s="26"/>
      <c r="F7" s="26"/>
      <c r="G7" s="25"/>
      <c r="H7" s="25"/>
      <c r="I7" s="25"/>
    </row>
    <row r="8" spans="2:9" x14ac:dyDescent="0.3">
      <c r="B8" s="22" t="s">
        <v>13</v>
      </c>
    </row>
    <row r="9" spans="2:9" x14ac:dyDescent="0.3">
      <c r="B9" s="22" t="s">
        <v>15</v>
      </c>
    </row>
  </sheetData>
  <mergeCells count="2">
    <mergeCell ref="B4:D4"/>
    <mergeCell ref="E4:F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3313C-78B9-4203-9D9A-61C2B007585F}">
  <dimension ref="B2:L24"/>
  <sheetViews>
    <sheetView workbookViewId="0">
      <selection activeCell="B3" sqref="B3"/>
    </sheetView>
  </sheetViews>
  <sheetFormatPr defaultColWidth="9.109375" defaultRowHeight="14.4" x14ac:dyDescent="0.3"/>
  <cols>
    <col min="1" max="1" width="9.109375" style="20"/>
    <col min="2" max="2" width="11.33203125" style="20" bestFit="1" customWidth="1"/>
    <col min="3" max="4" width="12.44140625" style="20" customWidth="1"/>
    <col min="5" max="5" width="17.5546875" style="20" bestFit="1" customWidth="1"/>
    <col min="6" max="6" width="17.44140625" style="20" customWidth="1"/>
    <col min="7" max="7" width="17.5546875" style="20" bestFit="1" customWidth="1"/>
    <col min="8" max="8" width="17.44140625" style="20" customWidth="1"/>
    <col min="9" max="9" width="17.5546875" style="20" bestFit="1" customWidth="1"/>
    <col min="10" max="10" width="17.44140625" style="20" customWidth="1"/>
    <col min="11" max="11" width="17.5546875" style="20" bestFit="1" customWidth="1"/>
    <col min="12" max="12" width="17.44140625" style="20" customWidth="1"/>
    <col min="13" max="16384" width="9.109375" style="20"/>
  </cols>
  <sheetData>
    <row r="2" spans="2:12" x14ac:dyDescent="0.3">
      <c r="B2" s="21" t="s">
        <v>6</v>
      </c>
    </row>
    <row r="3" spans="2:12" x14ac:dyDescent="0.3">
      <c r="B3" s="21"/>
    </row>
    <row r="4" spans="2:12" x14ac:dyDescent="0.3">
      <c r="B4" s="27" t="s">
        <v>7</v>
      </c>
      <c r="C4" s="27"/>
      <c r="D4" s="27"/>
      <c r="E4" s="29" t="s">
        <v>8</v>
      </c>
      <c r="F4" s="30"/>
      <c r="G4" s="30"/>
      <c r="H4" s="30"/>
      <c r="I4" s="30"/>
      <c r="J4" s="30"/>
      <c r="K4" s="30"/>
      <c r="L4" s="31"/>
    </row>
    <row r="5" spans="2:12" ht="28.8" x14ac:dyDescent="0.3">
      <c r="B5" s="1" t="s">
        <v>16</v>
      </c>
      <c r="C5" s="34" t="s">
        <v>10</v>
      </c>
      <c r="D5" s="34" t="s">
        <v>11</v>
      </c>
      <c r="E5" s="35" t="s">
        <v>14</v>
      </c>
      <c r="F5" s="36" t="s">
        <v>12</v>
      </c>
      <c r="G5" s="35" t="s">
        <v>14</v>
      </c>
      <c r="H5" s="36" t="s">
        <v>12</v>
      </c>
      <c r="I5" s="35" t="s">
        <v>14</v>
      </c>
      <c r="J5" s="36" t="s">
        <v>12</v>
      </c>
      <c r="K5" s="35" t="s">
        <v>14</v>
      </c>
      <c r="L5" s="36" t="s">
        <v>12</v>
      </c>
    </row>
    <row r="6" spans="2:12" x14ac:dyDescent="0.3">
      <c r="B6" s="4" t="s">
        <v>0</v>
      </c>
      <c r="C6" s="5">
        <v>44835</v>
      </c>
      <c r="D6" s="5">
        <v>44926</v>
      </c>
      <c r="E6" s="11">
        <f>C6-19</f>
        <v>44816</v>
      </c>
      <c r="F6" s="11">
        <f>C6-16</f>
        <v>44819</v>
      </c>
      <c r="G6" s="10" t="s">
        <v>5</v>
      </c>
      <c r="H6" s="10" t="s">
        <v>5</v>
      </c>
      <c r="I6" s="10" t="s">
        <v>5</v>
      </c>
      <c r="J6" s="10" t="s">
        <v>5</v>
      </c>
      <c r="K6" s="10" t="s">
        <v>5</v>
      </c>
      <c r="L6" s="10" t="s">
        <v>5</v>
      </c>
    </row>
    <row r="7" spans="2:12" x14ac:dyDescent="0.3">
      <c r="B7" s="4" t="s">
        <v>1</v>
      </c>
      <c r="C7" s="5">
        <v>44927</v>
      </c>
      <c r="D7" s="5">
        <v>45016</v>
      </c>
      <c r="E7" s="11">
        <f>E6</f>
        <v>44816</v>
      </c>
      <c r="F7" s="11">
        <f>F6</f>
        <v>44819</v>
      </c>
      <c r="G7" s="11">
        <f>C7-45</f>
        <v>44882</v>
      </c>
      <c r="H7" s="11">
        <f>C7-35</f>
        <v>44892</v>
      </c>
      <c r="I7" s="10" t="s">
        <v>5</v>
      </c>
      <c r="J7" s="10" t="s">
        <v>5</v>
      </c>
      <c r="K7" s="10" t="s">
        <v>5</v>
      </c>
      <c r="L7" s="10" t="s">
        <v>5</v>
      </c>
    </row>
    <row r="8" spans="2:12" x14ac:dyDescent="0.3">
      <c r="B8" s="4" t="s">
        <v>2</v>
      </c>
      <c r="C8" s="5">
        <v>45017</v>
      </c>
      <c r="D8" s="5">
        <v>45107</v>
      </c>
      <c r="E8" s="11">
        <f t="shared" ref="E8:F9" si="0">E7</f>
        <v>44816</v>
      </c>
      <c r="F8" s="11">
        <f t="shared" si="0"/>
        <v>44819</v>
      </c>
      <c r="G8" s="11">
        <f>G7</f>
        <v>44882</v>
      </c>
      <c r="H8" s="11">
        <f>H7</f>
        <v>44892</v>
      </c>
      <c r="I8" s="11">
        <f>C8-45</f>
        <v>44972</v>
      </c>
      <c r="J8" s="11">
        <f>C8-35</f>
        <v>44982</v>
      </c>
      <c r="K8" s="10" t="s">
        <v>5</v>
      </c>
      <c r="L8" s="10" t="s">
        <v>5</v>
      </c>
    </row>
    <row r="9" spans="2:12" x14ac:dyDescent="0.3">
      <c r="B9" s="4" t="s">
        <v>3</v>
      </c>
      <c r="C9" s="5">
        <v>45108</v>
      </c>
      <c r="D9" s="5">
        <v>45199</v>
      </c>
      <c r="E9" s="11">
        <f t="shared" si="0"/>
        <v>44816</v>
      </c>
      <c r="F9" s="11">
        <f t="shared" si="0"/>
        <v>44819</v>
      </c>
      <c r="G9" s="11">
        <f>G8</f>
        <v>44882</v>
      </c>
      <c r="H9" s="11">
        <f>H8</f>
        <v>44892</v>
      </c>
      <c r="I9" s="11">
        <f>I8</f>
        <v>44972</v>
      </c>
      <c r="J9" s="11">
        <f>J8</f>
        <v>44982</v>
      </c>
      <c r="K9" s="11">
        <f>C9-45</f>
        <v>45063</v>
      </c>
      <c r="L9" s="11">
        <f>C9-35</f>
        <v>45073</v>
      </c>
    </row>
    <row r="10" spans="2:12" x14ac:dyDescent="0.3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2:12" x14ac:dyDescent="0.3">
      <c r="B11" s="22" t="s">
        <v>13</v>
      </c>
      <c r="C11" s="23"/>
    </row>
    <row r="12" spans="2:12" x14ac:dyDescent="0.3">
      <c r="B12" s="22" t="s">
        <v>15</v>
      </c>
      <c r="C12" s="24"/>
    </row>
    <row r="13" spans="2:12" x14ac:dyDescent="0.3">
      <c r="B13" s="24"/>
      <c r="C13" s="24"/>
    </row>
    <row r="14" spans="2:12" x14ac:dyDescent="0.3">
      <c r="B14" s="24"/>
      <c r="C14" s="24"/>
    </row>
    <row r="15" spans="2:12" x14ac:dyDescent="0.3">
      <c r="B15" s="24"/>
      <c r="C15" s="24"/>
    </row>
    <row r="16" spans="2:12" x14ac:dyDescent="0.3">
      <c r="B16" s="24"/>
      <c r="C16" s="24"/>
    </row>
    <row r="17" spans="2:3" x14ac:dyDescent="0.3">
      <c r="B17" s="24"/>
      <c r="C17" s="24"/>
    </row>
    <row r="18" spans="2:3" x14ac:dyDescent="0.3">
      <c r="B18" s="24"/>
      <c r="C18" s="24"/>
    </row>
    <row r="19" spans="2:3" x14ac:dyDescent="0.3">
      <c r="B19" s="24"/>
      <c r="C19" s="24"/>
    </row>
    <row r="20" spans="2:3" x14ac:dyDescent="0.3">
      <c r="B20" s="24"/>
      <c r="C20" s="24"/>
    </row>
    <row r="21" spans="2:3" x14ac:dyDescent="0.3">
      <c r="B21" s="24"/>
      <c r="C21" s="24"/>
    </row>
    <row r="22" spans="2:3" x14ac:dyDescent="0.3">
      <c r="B22" s="24"/>
      <c r="C22" s="24"/>
    </row>
    <row r="23" spans="2:3" x14ac:dyDescent="0.3">
      <c r="B23" s="24"/>
      <c r="C23" s="24"/>
    </row>
    <row r="24" spans="2:3" x14ac:dyDescent="0.3">
      <c r="B24" s="24"/>
      <c r="C24" s="24"/>
    </row>
  </sheetData>
  <mergeCells count="2">
    <mergeCell ref="B4:D4"/>
    <mergeCell ref="E4:L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C3EF-EBF9-484D-8157-2C10CEE78AA6}">
  <dimension ref="B2:L20"/>
  <sheetViews>
    <sheetView workbookViewId="0">
      <selection activeCell="B3" sqref="B3"/>
    </sheetView>
  </sheetViews>
  <sheetFormatPr defaultColWidth="9.109375" defaultRowHeight="14.4" x14ac:dyDescent="0.3"/>
  <cols>
    <col min="1" max="1" width="9.109375" style="20"/>
    <col min="2" max="2" width="11.33203125" style="20" bestFit="1" customWidth="1"/>
    <col min="3" max="4" width="12.44140625" style="20" customWidth="1"/>
    <col min="5" max="5" width="17.5546875" style="20" bestFit="1" customWidth="1"/>
    <col min="6" max="6" width="17.44140625" style="20" customWidth="1"/>
    <col min="7" max="7" width="17.5546875" style="20" bestFit="1" customWidth="1"/>
    <col min="8" max="8" width="17.44140625" style="20" customWidth="1"/>
    <col min="9" max="9" width="17.5546875" style="20" bestFit="1" customWidth="1"/>
    <col min="10" max="10" width="17.44140625" style="20" customWidth="1"/>
    <col min="11" max="11" width="11.6640625" style="20" bestFit="1" customWidth="1"/>
    <col min="12" max="12" width="11" style="20" bestFit="1" customWidth="1"/>
    <col min="13" max="16384" width="9.109375" style="20"/>
  </cols>
  <sheetData>
    <row r="2" spans="2:12" x14ac:dyDescent="0.3">
      <c r="B2" s="21" t="s">
        <v>6</v>
      </c>
    </row>
    <row r="3" spans="2:12" x14ac:dyDescent="0.3">
      <c r="B3" s="21"/>
    </row>
    <row r="4" spans="2:12" x14ac:dyDescent="0.3">
      <c r="B4" s="27" t="s">
        <v>7</v>
      </c>
      <c r="C4" s="27"/>
      <c r="D4" s="27"/>
      <c r="E4" s="29" t="s">
        <v>8</v>
      </c>
      <c r="F4" s="30"/>
      <c r="G4" s="30"/>
      <c r="H4" s="30"/>
      <c r="I4" s="30"/>
      <c r="J4" s="31"/>
      <c r="K4" s="23"/>
      <c r="L4" s="23"/>
    </row>
    <row r="5" spans="2:12" ht="28.8" x14ac:dyDescent="0.3">
      <c r="B5" s="1" t="s">
        <v>17</v>
      </c>
      <c r="C5" s="34" t="s">
        <v>10</v>
      </c>
      <c r="D5" s="34" t="s">
        <v>11</v>
      </c>
      <c r="E5" s="35" t="s">
        <v>14</v>
      </c>
      <c r="F5" s="36" t="s">
        <v>12</v>
      </c>
      <c r="G5" s="35" t="s">
        <v>14</v>
      </c>
      <c r="H5" s="36" t="s">
        <v>12</v>
      </c>
      <c r="I5" s="35" t="s">
        <v>14</v>
      </c>
      <c r="J5" s="36" t="s">
        <v>12</v>
      </c>
      <c r="K5" s="24"/>
      <c r="L5" s="24"/>
    </row>
    <row r="6" spans="2:12" x14ac:dyDescent="0.3">
      <c r="B6" s="38">
        <v>44835</v>
      </c>
      <c r="C6" s="5">
        <v>44835</v>
      </c>
      <c r="D6" s="5">
        <v>44865</v>
      </c>
      <c r="E6" s="11">
        <f>C6-12</f>
        <v>44823</v>
      </c>
      <c r="F6" s="11">
        <f>C6-5</f>
        <v>44830</v>
      </c>
      <c r="G6" s="10" t="s">
        <v>5</v>
      </c>
      <c r="H6" s="10" t="s">
        <v>5</v>
      </c>
      <c r="I6" s="10" t="s">
        <v>5</v>
      </c>
      <c r="J6" s="10" t="s">
        <v>5</v>
      </c>
      <c r="K6" s="24"/>
      <c r="L6" s="24"/>
    </row>
    <row r="7" spans="2:12" x14ac:dyDescent="0.3">
      <c r="B7" s="38">
        <v>44866</v>
      </c>
      <c r="C7" s="5">
        <v>44866</v>
      </c>
      <c r="D7" s="5">
        <v>44895</v>
      </c>
      <c r="E7" s="11">
        <f>E6</f>
        <v>44823</v>
      </c>
      <c r="F7" s="11">
        <f>F6</f>
        <v>44830</v>
      </c>
      <c r="G7" s="11">
        <f>C7-30</f>
        <v>44836</v>
      </c>
      <c r="H7" s="11">
        <f>C7-20</f>
        <v>44846</v>
      </c>
      <c r="I7" s="10" t="s">
        <v>5</v>
      </c>
      <c r="J7" s="10" t="s">
        <v>5</v>
      </c>
      <c r="K7" s="24"/>
      <c r="L7" s="24"/>
    </row>
    <row r="8" spans="2:12" ht="15" thickBot="1" x14ac:dyDescent="0.35">
      <c r="B8" s="40">
        <v>44896</v>
      </c>
      <c r="C8" s="6">
        <v>44896</v>
      </c>
      <c r="D8" s="6">
        <v>44926</v>
      </c>
      <c r="E8" s="12">
        <f>E7</f>
        <v>44823</v>
      </c>
      <c r="F8" s="12">
        <f>F7</f>
        <v>44830</v>
      </c>
      <c r="G8" s="12">
        <f>G7</f>
        <v>44836</v>
      </c>
      <c r="H8" s="12">
        <f>H7</f>
        <v>44846</v>
      </c>
      <c r="I8" s="12">
        <f>C8-30</f>
        <v>44866</v>
      </c>
      <c r="J8" s="12">
        <f>C8-20</f>
        <v>44876</v>
      </c>
      <c r="K8" s="24"/>
      <c r="L8" s="24"/>
    </row>
    <row r="9" spans="2:12" ht="15" thickTop="1" x14ac:dyDescent="0.3">
      <c r="B9" s="39">
        <v>44927</v>
      </c>
      <c r="C9" s="7">
        <v>44927</v>
      </c>
      <c r="D9" s="7">
        <v>44957</v>
      </c>
      <c r="E9" s="13">
        <f>C9-30</f>
        <v>44897</v>
      </c>
      <c r="F9" s="13">
        <f>C9-20</f>
        <v>44907</v>
      </c>
      <c r="G9" s="14" t="s">
        <v>5</v>
      </c>
      <c r="H9" s="14" t="s">
        <v>5</v>
      </c>
      <c r="I9" s="14" t="s">
        <v>5</v>
      </c>
      <c r="J9" s="14" t="s">
        <v>5</v>
      </c>
      <c r="K9" s="24"/>
      <c r="L9" s="24"/>
    </row>
    <row r="10" spans="2:12" x14ac:dyDescent="0.3">
      <c r="B10" s="38">
        <v>44958</v>
      </c>
      <c r="C10" s="5">
        <v>44958</v>
      </c>
      <c r="D10" s="5">
        <v>44985</v>
      </c>
      <c r="E10" s="11">
        <f>E9</f>
        <v>44897</v>
      </c>
      <c r="F10" s="11">
        <f>F9</f>
        <v>44907</v>
      </c>
      <c r="G10" s="11">
        <f>C10-30</f>
        <v>44928</v>
      </c>
      <c r="H10" s="11">
        <f>C10-20</f>
        <v>44938</v>
      </c>
      <c r="I10" s="10" t="s">
        <v>5</v>
      </c>
      <c r="J10" s="10" t="s">
        <v>5</v>
      </c>
      <c r="K10" s="24"/>
      <c r="L10" s="24"/>
    </row>
    <row r="11" spans="2:12" ht="15" thickBot="1" x14ac:dyDescent="0.35">
      <c r="B11" s="40">
        <v>44986</v>
      </c>
      <c r="C11" s="6">
        <v>44621</v>
      </c>
      <c r="D11" s="6">
        <v>45016</v>
      </c>
      <c r="E11" s="12">
        <f>E10</f>
        <v>44897</v>
      </c>
      <c r="F11" s="12">
        <f>F10</f>
        <v>44907</v>
      </c>
      <c r="G11" s="12">
        <f>G10</f>
        <v>44928</v>
      </c>
      <c r="H11" s="12">
        <f>H10</f>
        <v>44938</v>
      </c>
      <c r="I11" s="12">
        <f>C11-30</f>
        <v>44591</v>
      </c>
      <c r="J11" s="12">
        <f>C11-20</f>
        <v>44601</v>
      </c>
      <c r="K11" s="24"/>
      <c r="L11" s="24"/>
    </row>
    <row r="12" spans="2:12" ht="15" thickTop="1" x14ac:dyDescent="0.3">
      <c r="B12" s="39">
        <v>45017</v>
      </c>
      <c r="C12" s="7">
        <v>45017</v>
      </c>
      <c r="D12" s="7">
        <v>45046</v>
      </c>
      <c r="E12" s="13">
        <f>C12-30</f>
        <v>44987</v>
      </c>
      <c r="F12" s="13">
        <f>C12-20</f>
        <v>44997</v>
      </c>
      <c r="G12" s="14" t="s">
        <v>5</v>
      </c>
      <c r="H12" s="14" t="s">
        <v>5</v>
      </c>
      <c r="I12" s="14" t="s">
        <v>5</v>
      </c>
      <c r="J12" s="14" t="s">
        <v>5</v>
      </c>
      <c r="K12" s="24"/>
      <c r="L12" s="24"/>
    </row>
    <row r="13" spans="2:12" x14ac:dyDescent="0.3">
      <c r="B13" s="38">
        <v>45047</v>
      </c>
      <c r="C13" s="5">
        <v>45047</v>
      </c>
      <c r="D13" s="5">
        <v>45077</v>
      </c>
      <c r="E13" s="11">
        <f>E12</f>
        <v>44987</v>
      </c>
      <c r="F13" s="11">
        <f>F12</f>
        <v>44997</v>
      </c>
      <c r="G13" s="11">
        <f>C13-30</f>
        <v>45017</v>
      </c>
      <c r="H13" s="11">
        <f>C13-20</f>
        <v>45027</v>
      </c>
      <c r="I13" s="10" t="s">
        <v>5</v>
      </c>
      <c r="J13" s="10" t="s">
        <v>5</v>
      </c>
      <c r="K13" s="24"/>
      <c r="L13" s="24"/>
    </row>
    <row r="14" spans="2:12" ht="15" thickBot="1" x14ac:dyDescent="0.35">
      <c r="B14" s="40">
        <v>45078</v>
      </c>
      <c r="C14" s="6">
        <v>45078</v>
      </c>
      <c r="D14" s="6">
        <v>45107</v>
      </c>
      <c r="E14" s="12">
        <f>E13</f>
        <v>44987</v>
      </c>
      <c r="F14" s="12">
        <f>F13</f>
        <v>44997</v>
      </c>
      <c r="G14" s="12">
        <f>G13</f>
        <v>45017</v>
      </c>
      <c r="H14" s="12">
        <f>H13</f>
        <v>45027</v>
      </c>
      <c r="I14" s="12">
        <f>C14-30</f>
        <v>45048</v>
      </c>
      <c r="J14" s="12">
        <f>C14-20</f>
        <v>45058</v>
      </c>
      <c r="K14" s="24"/>
      <c r="L14" s="24"/>
    </row>
    <row r="15" spans="2:12" ht="15" thickTop="1" x14ac:dyDescent="0.3">
      <c r="B15" s="39">
        <v>45108</v>
      </c>
      <c r="C15" s="7">
        <v>45108</v>
      </c>
      <c r="D15" s="7">
        <v>45138</v>
      </c>
      <c r="E15" s="13">
        <f>C15-30</f>
        <v>45078</v>
      </c>
      <c r="F15" s="13">
        <f>C15-20</f>
        <v>45088</v>
      </c>
      <c r="G15" s="14" t="s">
        <v>5</v>
      </c>
      <c r="H15" s="14" t="s">
        <v>5</v>
      </c>
      <c r="I15" s="14" t="s">
        <v>5</v>
      </c>
      <c r="J15" s="14" t="s">
        <v>5</v>
      </c>
      <c r="K15" s="24"/>
      <c r="L15" s="24"/>
    </row>
    <row r="16" spans="2:12" x14ac:dyDescent="0.3">
      <c r="B16" s="38">
        <v>45139</v>
      </c>
      <c r="C16" s="5">
        <v>45139</v>
      </c>
      <c r="D16" s="5">
        <v>45169</v>
      </c>
      <c r="E16" s="11">
        <f>E15</f>
        <v>45078</v>
      </c>
      <c r="F16" s="11">
        <f>F15</f>
        <v>45088</v>
      </c>
      <c r="G16" s="11">
        <f>C16-30</f>
        <v>45109</v>
      </c>
      <c r="H16" s="11">
        <f>C16-20</f>
        <v>45119</v>
      </c>
      <c r="I16" s="10" t="s">
        <v>5</v>
      </c>
      <c r="J16" s="10" t="s">
        <v>5</v>
      </c>
      <c r="K16" s="24"/>
      <c r="L16" s="24"/>
    </row>
    <row r="17" spans="2:12" x14ac:dyDescent="0.3">
      <c r="B17" s="38">
        <v>45170</v>
      </c>
      <c r="C17" s="5">
        <v>45170</v>
      </c>
      <c r="D17" s="5">
        <v>45199</v>
      </c>
      <c r="E17" s="11">
        <f>E16</f>
        <v>45078</v>
      </c>
      <c r="F17" s="11">
        <f>F16</f>
        <v>45088</v>
      </c>
      <c r="G17" s="11">
        <f>G16</f>
        <v>45109</v>
      </c>
      <c r="H17" s="11">
        <f>H16</f>
        <v>45119</v>
      </c>
      <c r="I17" s="11">
        <f>C17-30</f>
        <v>45140</v>
      </c>
      <c r="J17" s="11">
        <f>C17-20</f>
        <v>45150</v>
      </c>
      <c r="K17" s="24"/>
      <c r="L17" s="24"/>
    </row>
    <row r="19" spans="2:12" x14ac:dyDescent="0.3">
      <c r="B19" s="22" t="s">
        <v>13</v>
      </c>
    </row>
    <row r="20" spans="2:12" x14ac:dyDescent="0.3">
      <c r="B20" s="22" t="s">
        <v>15</v>
      </c>
    </row>
  </sheetData>
  <mergeCells count="2">
    <mergeCell ref="B4:D4"/>
    <mergeCell ref="E4:J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B4A22-5B40-4022-8AE3-8E2033AAF047}">
  <dimension ref="B2:F20"/>
  <sheetViews>
    <sheetView workbookViewId="0">
      <selection activeCell="B3" sqref="B3"/>
    </sheetView>
  </sheetViews>
  <sheetFormatPr defaultColWidth="9.109375" defaultRowHeight="14.4" x14ac:dyDescent="0.3"/>
  <cols>
    <col min="1" max="1" width="9.109375" style="20"/>
    <col min="2" max="2" width="10.6640625" style="20" customWidth="1"/>
    <col min="3" max="5" width="15.44140625" style="20" customWidth="1"/>
    <col min="6" max="6" width="24.44140625" style="20" bestFit="1" customWidth="1"/>
    <col min="7" max="7" width="12.5546875" style="20" bestFit="1" customWidth="1"/>
    <col min="8" max="8" width="12" style="20" bestFit="1" customWidth="1"/>
    <col min="9" max="9" width="12.5546875" style="20" bestFit="1" customWidth="1"/>
    <col min="10" max="10" width="11" style="20" bestFit="1" customWidth="1"/>
    <col min="11" max="11" width="11.6640625" style="20" bestFit="1" customWidth="1"/>
    <col min="12" max="12" width="11" style="20" bestFit="1" customWidth="1"/>
    <col min="13" max="16384" width="9.109375" style="20"/>
  </cols>
  <sheetData>
    <row r="2" spans="2:6" x14ac:dyDescent="0.3">
      <c r="B2" s="21" t="s">
        <v>6</v>
      </c>
    </row>
    <row r="3" spans="2:6" x14ac:dyDescent="0.3">
      <c r="B3" s="21"/>
    </row>
    <row r="4" spans="2:6" x14ac:dyDescent="0.3">
      <c r="B4" s="27" t="s">
        <v>7</v>
      </c>
      <c r="C4" s="27"/>
      <c r="D4" s="27"/>
      <c r="E4" s="32" t="s">
        <v>8</v>
      </c>
      <c r="F4" s="33"/>
    </row>
    <row r="5" spans="2:6" ht="28.8" x14ac:dyDescent="0.3">
      <c r="B5" s="1" t="s">
        <v>18</v>
      </c>
      <c r="C5" s="34" t="s">
        <v>10</v>
      </c>
      <c r="D5" s="34" t="s">
        <v>11</v>
      </c>
      <c r="E5" s="35" t="s">
        <v>14</v>
      </c>
      <c r="F5" s="36" t="s">
        <v>12</v>
      </c>
    </row>
    <row r="6" spans="2:6" x14ac:dyDescent="0.3">
      <c r="B6" s="38">
        <v>44835</v>
      </c>
      <c r="C6" s="5">
        <v>44835</v>
      </c>
      <c r="D6" s="5">
        <v>44865</v>
      </c>
      <c r="E6" s="9">
        <f>C6-4</f>
        <v>44831</v>
      </c>
      <c r="F6" s="17" t="s">
        <v>20</v>
      </c>
    </row>
    <row r="7" spans="2:6" x14ac:dyDescent="0.3">
      <c r="B7" s="38">
        <v>44866</v>
      </c>
      <c r="C7" s="5">
        <v>44866</v>
      </c>
      <c r="D7" s="5">
        <v>44895</v>
      </c>
      <c r="E7" s="9">
        <f>C7-14</f>
        <v>44852</v>
      </c>
      <c r="F7" s="17" t="s">
        <v>20</v>
      </c>
    </row>
    <row r="8" spans="2:6" ht="15" thickBot="1" x14ac:dyDescent="0.35">
      <c r="B8" s="40">
        <v>44896</v>
      </c>
      <c r="C8" s="6">
        <v>44896</v>
      </c>
      <c r="D8" s="6">
        <v>44926</v>
      </c>
      <c r="E8" s="16">
        <f>C8-14</f>
        <v>44882</v>
      </c>
      <c r="F8" s="19" t="s">
        <v>20</v>
      </c>
    </row>
    <row r="9" spans="2:6" ht="15" thickTop="1" x14ac:dyDescent="0.3">
      <c r="B9" s="39">
        <v>44927</v>
      </c>
      <c r="C9" s="7">
        <v>44927</v>
      </c>
      <c r="D9" s="7">
        <v>44957</v>
      </c>
      <c r="E9" s="15">
        <f t="shared" ref="E9:E17" si="0">C9-14</f>
        <v>44913</v>
      </c>
      <c r="F9" s="18" t="s">
        <v>20</v>
      </c>
    </row>
    <row r="10" spans="2:6" x14ac:dyDescent="0.3">
      <c r="B10" s="38">
        <v>44958</v>
      </c>
      <c r="C10" s="5">
        <v>44958</v>
      </c>
      <c r="D10" s="5">
        <v>44985</v>
      </c>
      <c r="E10" s="9">
        <f t="shared" si="0"/>
        <v>44944</v>
      </c>
      <c r="F10" s="17" t="s">
        <v>20</v>
      </c>
    </row>
    <row r="11" spans="2:6" ht="15" thickBot="1" x14ac:dyDescent="0.35">
      <c r="B11" s="40">
        <v>44986</v>
      </c>
      <c r="C11" s="6">
        <v>44621</v>
      </c>
      <c r="D11" s="6">
        <v>45016</v>
      </c>
      <c r="E11" s="16">
        <f t="shared" si="0"/>
        <v>44607</v>
      </c>
      <c r="F11" s="19" t="s">
        <v>20</v>
      </c>
    </row>
    <row r="12" spans="2:6" ht="15" thickTop="1" x14ac:dyDescent="0.3">
      <c r="B12" s="39">
        <v>45017</v>
      </c>
      <c r="C12" s="7">
        <v>45017</v>
      </c>
      <c r="D12" s="7">
        <v>45046</v>
      </c>
      <c r="E12" s="15">
        <f t="shared" si="0"/>
        <v>45003</v>
      </c>
      <c r="F12" s="18" t="s">
        <v>20</v>
      </c>
    </row>
    <row r="13" spans="2:6" x14ac:dyDescent="0.3">
      <c r="B13" s="38">
        <v>45047</v>
      </c>
      <c r="C13" s="5">
        <v>45047</v>
      </c>
      <c r="D13" s="5">
        <v>45077</v>
      </c>
      <c r="E13" s="9">
        <f t="shared" si="0"/>
        <v>45033</v>
      </c>
      <c r="F13" s="17" t="s">
        <v>20</v>
      </c>
    </row>
    <row r="14" spans="2:6" ht="15" thickBot="1" x14ac:dyDescent="0.35">
      <c r="B14" s="40">
        <v>45078</v>
      </c>
      <c r="C14" s="6">
        <v>45078</v>
      </c>
      <c r="D14" s="6">
        <v>45107</v>
      </c>
      <c r="E14" s="16">
        <f t="shared" si="0"/>
        <v>45064</v>
      </c>
      <c r="F14" s="19" t="s">
        <v>20</v>
      </c>
    </row>
    <row r="15" spans="2:6" ht="15" thickTop="1" x14ac:dyDescent="0.3">
      <c r="B15" s="39">
        <v>45108</v>
      </c>
      <c r="C15" s="7">
        <v>45108</v>
      </c>
      <c r="D15" s="7">
        <v>45138</v>
      </c>
      <c r="E15" s="15">
        <f>C15-14</f>
        <v>45094</v>
      </c>
      <c r="F15" s="18" t="s">
        <v>20</v>
      </c>
    </row>
    <row r="16" spans="2:6" x14ac:dyDescent="0.3">
      <c r="B16" s="38">
        <v>45139</v>
      </c>
      <c r="C16" s="5">
        <v>45139</v>
      </c>
      <c r="D16" s="5">
        <v>45169</v>
      </c>
      <c r="E16" s="9">
        <f t="shared" si="0"/>
        <v>45125</v>
      </c>
      <c r="F16" s="17" t="s">
        <v>20</v>
      </c>
    </row>
    <row r="17" spans="2:6" x14ac:dyDescent="0.3">
      <c r="B17" s="38">
        <v>45170</v>
      </c>
      <c r="C17" s="5">
        <v>45170</v>
      </c>
      <c r="D17" s="5">
        <v>45199</v>
      </c>
      <c r="E17" s="9">
        <f t="shared" si="0"/>
        <v>45156</v>
      </c>
      <c r="F17" s="17" t="s">
        <v>20</v>
      </c>
    </row>
    <row r="19" spans="2:6" x14ac:dyDescent="0.3">
      <c r="B19" s="22"/>
    </row>
    <row r="20" spans="2:6" x14ac:dyDescent="0.3">
      <c r="B20" s="22"/>
    </row>
  </sheetData>
  <mergeCells count="2">
    <mergeCell ref="B4:D4"/>
    <mergeCell ref="E4:F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2C098-3735-421E-A723-192E1D6FC05F}">
  <dimension ref="B2:F6"/>
  <sheetViews>
    <sheetView workbookViewId="0">
      <selection activeCell="B3" sqref="B3"/>
    </sheetView>
  </sheetViews>
  <sheetFormatPr defaultColWidth="9.109375" defaultRowHeight="14.4" x14ac:dyDescent="0.3"/>
  <cols>
    <col min="1" max="1" width="9.109375" style="20"/>
    <col min="2" max="2" width="11.33203125" style="20" bestFit="1" customWidth="1"/>
    <col min="3" max="4" width="13.5546875" style="20" customWidth="1"/>
    <col min="5" max="5" width="24" style="20" bestFit="1" customWidth="1"/>
    <col min="6" max="6" width="35.33203125" style="20" customWidth="1"/>
    <col min="7" max="7" width="12.5546875" style="20" bestFit="1" customWidth="1"/>
    <col min="8" max="8" width="12" style="20" bestFit="1" customWidth="1"/>
    <col min="9" max="9" width="12.5546875" style="20" bestFit="1" customWidth="1"/>
    <col min="10" max="10" width="11" style="20" bestFit="1" customWidth="1"/>
    <col min="11" max="11" width="11.6640625" style="20" bestFit="1" customWidth="1"/>
    <col min="12" max="12" width="11" style="20" bestFit="1" customWidth="1"/>
    <col min="13" max="16384" width="9.109375" style="20"/>
  </cols>
  <sheetData>
    <row r="2" spans="2:6" x14ac:dyDescent="0.3">
      <c r="B2" s="21" t="s">
        <v>6</v>
      </c>
    </row>
    <row r="3" spans="2:6" x14ac:dyDescent="0.3">
      <c r="B3" s="21"/>
    </row>
    <row r="4" spans="2:6" x14ac:dyDescent="0.3">
      <c r="B4" s="27" t="s">
        <v>7</v>
      </c>
      <c r="C4" s="27"/>
      <c r="D4" s="27"/>
      <c r="E4" s="32" t="s">
        <v>8</v>
      </c>
      <c r="F4" s="33"/>
    </row>
    <row r="5" spans="2:6" ht="28.8" x14ac:dyDescent="0.3">
      <c r="B5" s="37" t="s">
        <v>19</v>
      </c>
      <c r="C5" s="34" t="s">
        <v>10</v>
      </c>
      <c r="D5" s="34" t="s">
        <v>11</v>
      </c>
      <c r="E5" s="35" t="s">
        <v>14</v>
      </c>
      <c r="F5" s="36" t="s">
        <v>12</v>
      </c>
    </row>
    <row r="6" spans="2:6" x14ac:dyDescent="0.3">
      <c r="B6" s="4" t="s">
        <v>4</v>
      </c>
      <c r="C6" s="5">
        <v>44835</v>
      </c>
      <c r="D6" s="5">
        <v>45199</v>
      </c>
      <c r="E6" s="9" t="s">
        <v>21</v>
      </c>
      <c r="F6" s="11" t="s">
        <v>22</v>
      </c>
    </row>
  </sheetData>
  <mergeCells count="2">
    <mergeCell ref="B4:D4"/>
    <mergeCell ref="E4:F4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Metiniai</vt:lpstr>
      <vt:lpstr>Ketvirtiniai</vt:lpstr>
      <vt:lpstr>Monthly</vt:lpstr>
      <vt:lpstr>Daily</vt:lpstr>
      <vt:lpstr>Within-day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 Skrābāns</dc:creator>
  <cp:lastModifiedBy>Mindaugas Beržanskis</cp:lastModifiedBy>
  <dcterms:created xsi:type="dcterms:W3CDTF">2022-07-28T10:16:04Z</dcterms:created>
  <dcterms:modified xsi:type="dcterms:W3CDTF">2022-08-19T08:18:54Z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5d43cbe-1d34-4aee-b177-a8008a220178_Enabled">
    <vt:lpwstr>true</vt:lpwstr>
  </property>
  <property fmtid="{D5CDD505-2E9C-101B-9397-08002B2CF9AE}" pid="3" name="MSIP_Label_25d43cbe-1d34-4aee-b177-a8008a220178_SetDate">
    <vt:lpwstr>2022-08-18T09:11:46Z</vt:lpwstr>
  </property>
  <property fmtid="{D5CDD505-2E9C-101B-9397-08002B2CF9AE}" pid="4" name="MSIP_Label_25d43cbe-1d34-4aee-b177-a8008a220178_Method">
    <vt:lpwstr>Privileged</vt:lpwstr>
  </property>
  <property fmtid="{D5CDD505-2E9C-101B-9397-08002B2CF9AE}" pid="5" name="MSIP_Label_25d43cbe-1d34-4aee-b177-a8008a220178_Name">
    <vt:lpwstr>ExternalUnprotected</vt:lpwstr>
  </property>
  <property fmtid="{D5CDD505-2E9C-101B-9397-08002B2CF9AE}" pid="6" name="MSIP_Label_25d43cbe-1d34-4aee-b177-a8008a220178_SiteId">
    <vt:lpwstr>e54289c6-b630-4215-acc5-57eec01212d6</vt:lpwstr>
  </property>
  <property fmtid="{D5CDD505-2E9C-101B-9397-08002B2CF9AE}" pid="7" name="MSIP_Label_25d43cbe-1d34-4aee-b177-a8008a220178_ActionId">
    <vt:lpwstr>4fe687f4-c561-4e61-8e31-b407feba91dd</vt:lpwstr>
  </property>
  <property fmtid="{D5CDD505-2E9C-101B-9397-08002B2CF9AE}" pid="8" name="MSIP_Label_25d43cbe-1d34-4aee-b177-a8008a220178_ContentBits">
    <vt:lpwstr>0</vt:lpwstr>
  </property>
</Properties>
</file>